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ireuv\Desktop\מכרזים לפרסום\מכרזים שנת 2024\63.24\"/>
    </mc:Choice>
  </mc:AlternateContent>
  <xr:revisionPtr revIDLastSave="0" documentId="13_ncr:1_{FFCC8C48-18DA-4468-BCBC-3230C8255EAB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כמויות לצורך שקלול" sheetId="5" state="hidden" r:id="rId1"/>
    <sheet name="הצעת מחיר" sheetId="2" r:id="rId2"/>
  </sheets>
  <definedNames>
    <definedName name="_Hlk154580496" localSheetId="1">'הצעת מחיר'!$A$8</definedName>
    <definedName name="_Hlk154580518" localSheetId="1">'הצעת מחיר'!$A$16</definedName>
    <definedName name="Print_Area" localSheetId="1">'הצעת מחיר'!$C$1:$G$4</definedName>
    <definedName name="_xlnm.Print_Area" localSheetId="1">'הצעת מחיר'!$C$1:$G$4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2" l="1"/>
  <c r="F13" i="2"/>
  <c r="F14" i="2"/>
  <c r="G13" i="2"/>
  <c r="G14" i="2"/>
  <c r="F8" i="2"/>
  <c r="G8" i="2" s="1"/>
  <c r="F9" i="2"/>
  <c r="F7" i="2"/>
  <c r="F6" i="2"/>
  <c r="F11" i="2"/>
  <c r="G11" i="2" s="1"/>
  <c r="F10" i="2"/>
  <c r="F4" i="2"/>
  <c r="G4" i="2" s="1"/>
  <c r="G9" i="2"/>
  <c r="G7" i="2"/>
  <c r="G10" i="2" l="1"/>
  <c r="G6" i="2"/>
  <c r="G15" i="2" s="1"/>
  <c r="G12" i="2"/>
  <c r="D26" i="5" l="1"/>
  <c r="D25" i="5"/>
  <c r="D24" i="5"/>
  <c r="D23" i="5"/>
  <c r="D22" i="5"/>
  <c r="D16" i="5"/>
  <c r="D15" i="5"/>
  <c r="D14" i="5"/>
  <c r="D13" i="5"/>
  <c r="D12" i="5"/>
  <c r="D9" i="5"/>
  <c r="D6" i="5"/>
  <c r="D5" i="5"/>
  <c r="D4" i="5"/>
  <c r="D2" i="5"/>
  <c r="D19" i="5"/>
  <c r="D21" i="5"/>
  <c r="D20" i="5"/>
</calcChain>
</file>

<file path=xl/sharedStrings.xml><?xml version="1.0" encoding="utf-8"?>
<sst xmlns="http://schemas.openxmlformats.org/spreadsheetml/2006/main" count="68" uniqueCount="63">
  <si>
    <t>מתן אישור החלמה למטופל חסר ביטוח</t>
  </si>
  <si>
    <t>סה"כ כמות 8.6-31.7</t>
  </si>
  <si>
    <t>כמות לצורך שקלול - חודשיים</t>
  </si>
  <si>
    <t>כמות לצורך שקלול</t>
  </si>
  <si>
    <t>תמורה עבור ימי מלונות חולים ומבודדים</t>
  </si>
  <si>
    <t>תמורה עבור ימי מלונות מבודדים-שני בעיר</t>
  </si>
  <si>
    <t>תמורה עבור ימי מלונות חולים-שני בעיר</t>
  </si>
  <si>
    <t>תמורה עבור מלון מרוחק</t>
  </si>
  <si>
    <t>תמורה עבור שעה נוספת מבודד/חולה</t>
  </si>
  <si>
    <t>בריאות הנפש - יעוץ פסיכיאטר</t>
  </si>
  <si>
    <t>בריאות הנפש - טיפול איש מקצוע (פסיכולוג קליני/עו"ס קליני)</t>
  </si>
  <si>
    <t>ימי ייעוץ אונליין</t>
  </si>
  <si>
    <t>בדיקות קורונה - לפי הצורך</t>
  </si>
  <si>
    <t>בדיקות קורונה - מעבדה (כולל ריאגנטים)</t>
  </si>
  <si>
    <t>בדיקות קורונה - מלון (לא כולל מטושים)</t>
  </si>
  <si>
    <t>בדיקות קורונה - בית מטופל (לא כולל מטושים)</t>
  </si>
  <si>
    <t>בדיקות קורונה - מרפאה/נק' דיגום</t>
  </si>
  <si>
    <t>בדיקות קורונה - מרפאה/נק' דיגום אילת</t>
  </si>
  <si>
    <t>בדיקות סרולוגיות - תוספת לנבדק PCR</t>
  </si>
  <si>
    <t>בדיקות סרולוגיות (כאשר לא נבדק לPCR)</t>
  </si>
  <si>
    <t>מעקב וניטור חולי קורונה חסרי מעמד</t>
  </si>
  <si>
    <t>מעקב וניטור חולי קורונה חסרי מעמד - 5 ימים ומטה</t>
  </si>
  <si>
    <t>מעקב וניטור חולי קורונה חסרי מעמד- מעל 5 ימים (תוספת 30%)</t>
  </si>
  <si>
    <t>מעקב וניטור חולי קורונה חסרי מעמד- מעל 21 ימים (תוספת 30% נוספים)</t>
  </si>
  <si>
    <t>השלמה מעד 5 ל-עד 21- השלמה לחיוב קודם</t>
  </si>
  <si>
    <t>השלמה מעד 21 למעל 21-השלמה לחיוב קודם</t>
  </si>
  <si>
    <t>השלמה מעד 5 למעל 21-השלמה לחיוב קודם</t>
  </si>
  <si>
    <t>מעקב וניטור - תשלום חדש מ23.7</t>
  </si>
  <si>
    <t>מעקב וניטור חולי קורונה בסיכון - תשלום חדש החל מ23.7</t>
  </si>
  <si>
    <t>כן</t>
  </si>
  <si>
    <t>הצעת מחיר לא כולל מע"מ</t>
  </si>
  <si>
    <t>הצעת מחיר ליחידה לא כולל מע"מ</t>
  </si>
  <si>
    <t>הצעת מחיר כולל מע"מ</t>
  </si>
  <si>
    <t>שעה</t>
  </si>
  <si>
    <t>מנוף עד קומה 10</t>
  </si>
  <si>
    <t>מנוף מקומה 11</t>
  </si>
  <si>
    <t>רכיב</t>
  </si>
  <si>
    <t>יחידת מידה / יחידת תמחור</t>
  </si>
  <si>
    <t>הערות</t>
  </si>
  <si>
    <t>רכיבים אופציונליים</t>
  </si>
  <si>
    <t xml:space="preserve">יום עבודה של סבל ללא רכב </t>
  </si>
  <si>
    <t>9 שעות (יום עבודה)</t>
  </si>
  <si>
    <t>העמסת כספת אחת בנק' מוצא ופריקה ביעד</t>
  </si>
  <si>
    <t>סה"כ כולל מע"מ</t>
  </si>
  <si>
    <t>שעתי</t>
  </si>
  <si>
    <t>9 שעות + 3 סבלים כולל הנהג</t>
  </si>
  <si>
    <t>הובלת פסולת למטמנה</t>
  </si>
  <si>
    <t>9שעות + 3 סבלים כולל הנהג</t>
  </si>
  <si>
    <t>רכב מסחרי סגור + נהג שהוא גם סבל, קבוע לירושלים .</t>
  </si>
  <si>
    <t>המשרד ישלם לספק על כניסה למטמנה כולל היטלים וכיוב' (עלות המשאית משולמת בנפרד).</t>
  </si>
  <si>
    <t xml:space="preserve">משאית סגורה ליום עבודה (עירוני עד 30 ק"מ) </t>
  </si>
  <si>
    <t xml:space="preserve">משאית סגורה ליום עבודה (בין - עירוני מעל 30 ק"מ) </t>
  </si>
  <si>
    <t>תוספת בגין הובלת כספות שמשקלה עד 200 ק"ג</t>
  </si>
  <si>
    <t>תוספת בגין הובלת כספות שמשקלה בין 201-450 ק"ג</t>
  </si>
  <si>
    <t>תוספת בגין הובלת כספות שמשקלה 451 ק"ג ומעלה</t>
  </si>
  <si>
    <t>במידה ובוצעו פחות מ – 5 שעות תשולם תמורה בעבור 5 שעות. מעל 5 שעות - בהתאם לביצוע בפועל</t>
  </si>
  <si>
    <t>שם מלא</t>
  </si>
  <si>
    <t>חתימה וחותמת</t>
  </si>
  <si>
    <t>תאריך</t>
  </si>
  <si>
    <t>_________________</t>
  </si>
  <si>
    <t>כמות שנתית לצורך שקלול בלבד</t>
  </si>
  <si>
    <t xml:space="preserve">עלות תוספת לפינוי פסולת </t>
  </si>
  <si>
    <t xml:space="preserve">מכרז פומבי 63-2024 למתן שירותי הובלה וסבלות עבור משרד המשפטים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</si>
</sst>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22" x14ac:knownFonts="1">
    <font>
      <sz val="11"/>
      <color theme="1"/>
      <name val="Arial"/>
      <family val="2"/>
      <charset val="177"/>
      <scheme val="minor"/>
    </font>
    <font>
      <b/>
      <sz val="16"/>
      <color theme="1"/>
      <name val="Arial"/>
      <family val="2"/>
      <scheme val="minor"/>
    </font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scheme val="minor"/>
    </font>
    <font>
      <sz val="11"/>
      <color rgb="FF3F3F76"/>
      <name val="Arial"/>
      <family val="2"/>
      <scheme val="minor"/>
    </font>
    <font>
      <sz val="8"/>
      <name val="Arial"/>
      <family val="2"/>
      <charset val="177"/>
      <scheme val="minor"/>
    </font>
    <font>
      <sz val="16"/>
      <color theme="1"/>
      <name val="David"/>
      <family val="2"/>
    </font>
    <font>
      <sz val="18"/>
      <color rgb="FF3F3F76"/>
      <name val="David"/>
      <family val="2"/>
    </font>
    <font>
      <sz val="14"/>
      <color theme="1"/>
      <name val="David"/>
      <family val="2"/>
    </font>
    <font>
      <sz val="11"/>
      <color theme="1"/>
      <name val="David"/>
      <family val="2"/>
    </font>
    <font>
      <sz val="11"/>
      <color rgb="FF3F3F76"/>
      <name val="David"/>
      <family val="2"/>
    </font>
    <font>
      <b/>
      <sz val="16"/>
      <color theme="1"/>
      <name val="David"/>
      <family val="2"/>
    </font>
    <font>
      <b/>
      <sz val="22"/>
      <color theme="1"/>
      <name val="David"/>
      <family val="2"/>
    </font>
    <font>
      <sz val="11"/>
      <color theme="0" tint="-0.14999847407452621"/>
      <name val="David"/>
      <family val="2"/>
    </font>
    <font>
      <sz val="11"/>
      <color rgb="FF006100"/>
      <name val="Arial"/>
      <family val="2"/>
      <charset val="177"/>
      <scheme val="minor"/>
    </font>
    <font>
      <b/>
      <sz val="11"/>
      <color rgb="FFFF0000"/>
      <name val="Arial"/>
      <family val="2"/>
      <scheme val="minor"/>
    </font>
    <font>
      <b/>
      <sz val="11"/>
      <color theme="8" tint="-0.249977111117893"/>
      <name val="Arial"/>
      <family val="2"/>
      <scheme val="minor"/>
    </font>
    <font>
      <b/>
      <sz val="11"/>
      <color theme="1"/>
      <name val="Arial"/>
      <family val="2"/>
      <charset val="177"/>
      <scheme val="minor"/>
    </font>
    <font>
      <b/>
      <sz val="16"/>
      <color theme="1"/>
      <name val="David"/>
      <family val="2"/>
      <charset val="177"/>
    </font>
    <font>
      <b/>
      <sz val="14"/>
      <color theme="1"/>
      <name val="David"/>
      <family val="2"/>
      <charset val="177"/>
    </font>
    <font>
      <b/>
      <sz val="11"/>
      <color theme="1"/>
      <name val="David"/>
      <family val="2"/>
      <charset val="177"/>
    </font>
    <font>
      <b/>
      <sz val="11"/>
      <color theme="1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CC99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6">
    <xf numFmtId="0" fontId="0" fillId="0" borderId="0"/>
    <xf numFmtId="0" fontId="3" fillId="0" borderId="0"/>
    <xf numFmtId="43" fontId="2" fillId="0" borderId="0" applyFont="0" applyFill="0" applyBorder="0" applyAlignment="0" applyProtection="0"/>
    <xf numFmtId="0" fontId="4" fillId="3" borderId="4" applyNumberFormat="0" applyAlignment="0" applyProtection="0"/>
    <xf numFmtId="9" fontId="2" fillId="0" borderId="0" applyFont="0" applyFill="0" applyBorder="0" applyAlignment="0" applyProtection="0"/>
    <xf numFmtId="0" fontId="14" fillId="5" borderId="0" applyNumberFormat="0" applyBorder="0" applyAlignment="0" applyProtection="0"/>
  </cellStyleXfs>
  <cellXfs count="3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2" fontId="10" fillId="3" borderId="4" xfId="2" applyNumberFormat="1" applyFont="1" applyFill="1" applyBorder="1" applyAlignment="1" applyProtection="1">
      <alignment horizontal="center" vertical="center"/>
      <protection locked="0"/>
    </xf>
    <xf numFmtId="43" fontId="9" fillId="0" borderId="2" xfId="2" applyFont="1" applyBorder="1" applyAlignment="1">
      <alignment horizontal="center" vertical="center"/>
    </xf>
    <xf numFmtId="2" fontId="10" fillId="3" borderId="1" xfId="2" applyNumberFormat="1" applyFont="1" applyFill="1" applyBorder="1" applyAlignment="1" applyProtection="1">
      <alignment horizontal="center" vertical="center"/>
      <protection locked="0"/>
    </xf>
    <xf numFmtId="43" fontId="9" fillId="0" borderId="1" xfId="2" applyFont="1" applyBorder="1" applyAlignment="1">
      <alignment horizontal="center" vertical="center"/>
    </xf>
    <xf numFmtId="9" fontId="13" fillId="0" borderId="0" xfId="0" applyNumberFormat="1" applyFont="1" applyAlignment="1">
      <alignment vertical="center" wrapText="1"/>
    </xf>
    <xf numFmtId="0" fontId="7" fillId="3" borderId="5" xfId="3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>
      <alignment horizontal="center" vertical="center" wrapText="1" readingOrder="2"/>
    </xf>
    <xf numFmtId="43" fontId="14" fillId="5" borderId="1" xfId="5" applyNumberFormat="1" applyBorder="1" applyAlignment="1">
      <alignment horizontal="center" vertical="center"/>
    </xf>
    <xf numFmtId="2" fontId="9" fillId="6" borderId="1" xfId="4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5" fillId="0" borderId="0" xfId="0" applyFont="1" applyAlignment="1">
      <alignment vertical="center" wrapText="1"/>
    </xf>
    <xf numFmtId="0" fontId="18" fillId="0" borderId="0" xfId="0" applyFont="1" applyAlignment="1">
      <alignment horizontal="center" vertical="center" wrapText="1"/>
    </xf>
    <xf numFmtId="0" fontId="19" fillId="2" borderId="6" xfId="0" applyFont="1" applyFill="1" applyBorder="1" applyAlignment="1">
      <alignment horizontal="center" vertical="center" wrapText="1"/>
    </xf>
    <xf numFmtId="43" fontId="20" fillId="0" borderId="3" xfId="0" applyNumberFormat="1" applyFont="1" applyBorder="1" applyAlignment="1">
      <alignment horizontal="center" vertical="center" wrapText="1"/>
    </xf>
    <xf numFmtId="43" fontId="20" fillId="0" borderId="1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6" fillId="0" borderId="0" xfId="0" applyFont="1" applyAlignment="1">
      <alignment vertical="center" wrapText="1"/>
    </xf>
    <xf numFmtId="0" fontId="16" fillId="0" borderId="0" xfId="0" applyFont="1" applyAlignment="1">
      <alignment vertical="top" wrapText="1"/>
    </xf>
    <xf numFmtId="0" fontId="21" fillId="0" borderId="0" xfId="0" applyFont="1" applyAlignment="1">
      <alignment vertical="center"/>
    </xf>
    <xf numFmtId="0" fontId="21" fillId="0" borderId="0" xfId="0" applyFont="1" applyAlignment="1">
      <alignment vertical="center" wrapText="1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0" fontId="12" fillId="0" borderId="0" xfId="0" applyFont="1" applyAlignment="1">
      <alignment horizontal="right" vertical="center" wrapText="1"/>
    </xf>
    <xf numFmtId="0" fontId="6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 wrapText="1"/>
    </xf>
  </cellXfs>
  <cellStyles count="6">
    <cellStyle name="Comma" xfId="2" builtinId="3"/>
    <cellStyle name="Normal" xfId="0" builtinId="0"/>
    <cellStyle name="Normal 2" xfId="1" xr:uid="{00000000-0005-0000-0000-000003000000}"/>
    <cellStyle name="Percent" xfId="4" builtinId="5"/>
    <cellStyle name="טוב" xfId="5" builtinId="26"/>
    <cellStyle name="קלט" xfId="3" builtin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7"/>
  <sheetViews>
    <sheetView rightToLeft="1" topLeftCell="A5" workbookViewId="0">
      <selection activeCell="A17" sqref="A17"/>
    </sheetView>
  </sheetViews>
  <sheetFormatPr defaultRowHeight="14.25" x14ac:dyDescent="0.2"/>
  <cols>
    <col min="1" max="1" width="53.875" bestFit="1" customWidth="1"/>
    <col min="2" max="2" width="37" customWidth="1"/>
  </cols>
  <sheetData>
    <row r="1" spans="1:4" s="1" customFormat="1" ht="57" x14ac:dyDescent="0.2">
      <c r="B1" s="1" t="s">
        <v>1</v>
      </c>
      <c r="C1" s="1" t="s">
        <v>2</v>
      </c>
      <c r="D1" s="1" t="s">
        <v>3</v>
      </c>
    </row>
    <row r="2" spans="1:4" x14ac:dyDescent="0.2">
      <c r="A2" t="s">
        <v>4</v>
      </c>
      <c r="B2">
        <v>98.5</v>
      </c>
      <c r="C2">
        <v>100</v>
      </c>
      <c r="D2">
        <f>ROUND(B2/4*12,-1)</f>
        <v>300</v>
      </c>
    </row>
    <row r="3" spans="1:4" x14ac:dyDescent="0.2">
      <c r="A3" t="s">
        <v>5</v>
      </c>
      <c r="B3">
        <v>0</v>
      </c>
      <c r="C3">
        <v>5</v>
      </c>
      <c r="D3">
        <v>2</v>
      </c>
    </row>
    <row r="4" spans="1:4" x14ac:dyDescent="0.2">
      <c r="A4" t="s">
        <v>6</v>
      </c>
      <c r="B4">
        <v>52</v>
      </c>
      <c r="C4">
        <v>50</v>
      </c>
      <c r="D4">
        <f t="shared" ref="D4:D26" si="0">ROUND(B4/4*12,-1)</f>
        <v>160</v>
      </c>
    </row>
    <row r="5" spans="1:4" x14ac:dyDescent="0.2">
      <c r="A5" t="s">
        <v>7</v>
      </c>
      <c r="B5">
        <v>4.5</v>
      </c>
      <c r="C5">
        <v>5</v>
      </c>
      <c r="D5">
        <f t="shared" si="0"/>
        <v>10</v>
      </c>
    </row>
    <row r="6" spans="1:4" x14ac:dyDescent="0.2">
      <c r="A6" t="s">
        <v>8</v>
      </c>
      <c r="B6">
        <v>12.5</v>
      </c>
      <c r="C6">
        <v>15</v>
      </c>
      <c r="D6">
        <f t="shared" si="0"/>
        <v>40</v>
      </c>
    </row>
    <row r="7" spans="1:4" x14ac:dyDescent="0.2">
      <c r="A7" t="s">
        <v>9</v>
      </c>
      <c r="B7">
        <v>0</v>
      </c>
      <c r="C7">
        <v>4</v>
      </c>
      <c r="D7">
        <v>2</v>
      </c>
    </row>
    <row r="8" spans="1:4" x14ac:dyDescent="0.2">
      <c r="A8" t="s">
        <v>10</v>
      </c>
      <c r="B8">
        <v>0</v>
      </c>
      <c r="C8">
        <v>4</v>
      </c>
      <c r="D8">
        <v>2</v>
      </c>
    </row>
    <row r="9" spans="1:4" x14ac:dyDescent="0.2">
      <c r="A9" t="s">
        <v>11</v>
      </c>
      <c r="B9">
        <v>3</v>
      </c>
      <c r="C9">
        <v>3</v>
      </c>
      <c r="D9">
        <f t="shared" si="0"/>
        <v>10</v>
      </c>
    </row>
    <row r="10" spans="1:4" x14ac:dyDescent="0.2">
      <c r="A10" t="s">
        <v>12</v>
      </c>
    </row>
    <row r="11" spans="1:4" x14ac:dyDescent="0.2">
      <c r="A11" t="s">
        <v>13</v>
      </c>
      <c r="B11">
        <v>0</v>
      </c>
      <c r="C11">
        <v>5</v>
      </c>
      <c r="D11">
        <v>2</v>
      </c>
    </row>
    <row r="12" spans="1:4" x14ac:dyDescent="0.2">
      <c r="A12" t="s">
        <v>14</v>
      </c>
      <c r="B12">
        <v>5</v>
      </c>
      <c r="C12">
        <v>5</v>
      </c>
      <c r="D12">
        <f t="shared" si="0"/>
        <v>20</v>
      </c>
    </row>
    <row r="13" spans="1:4" x14ac:dyDescent="0.2">
      <c r="A13" t="s">
        <v>15</v>
      </c>
      <c r="B13">
        <v>110</v>
      </c>
      <c r="C13">
        <v>100</v>
      </c>
      <c r="D13">
        <f t="shared" si="0"/>
        <v>330</v>
      </c>
    </row>
    <row r="14" spans="1:4" x14ac:dyDescent="0.2">
      <c r="A14" t="s">
        <v>16</v>
      </c>
      <c r="B14">
        <v>826</v>
      </c>
      <c r="C14">
        <v>900</v>
      </c>
      <c r="D14">
        <f t="shared" si="0"/>
        <v>2480</v>
      </c>
    </row>
    <row r="15" spans="1:4" x14ac:dyDescent="0.2">
      <c r="A15" t="s">
        <v>17</v>
      </c>
      <c r="B15">
        <v>152</v>
      </c>
      <c r="C15">
        <v>150</v>
      </c>
      <c r="D15">
        <f t="shared" si="0"/>
        <v>460</v>
      </c>
    </row>
    <row r="16" spans="1:4" x14ac:dyDescent="0.2">
      <c r="A16" t="s">
        <v>18</v>
      </c>
      <c r="B16">
        <v>216</v>
      </c>
      <c r="C16">
        <v>200</v>
      </c>
      <c r="D16">
        <f t="shared" si="0"/>
        <v>650</v>
      </c>
    </row>
    <row r="17" spans="1:4" x14ac:dyDescent="0.2">
      <c r="A17" t="s">
        <v>19</v>
      </c>
      <c r="B17">
        <v>0</v>
      </c>
      <c r="C17">
        <v>4</v>
      </c>
    </row>
    <row r="18" spans="1:4" x14ac:dyDescent="0.2">
      <c r="A18" t="s">
        <v>20</v>
      </c>
    </row>
    <row r="19" spans="1:4" x14ac:dyDescent="0.2">
      <c r="A19" t="s">
        <v>21</v>
      </c>
      <c r="B19">
        <v>29.5</v>
      </c>
      <c r="C19">
        <v>30</v>
      </c>
      <c r="D19">
        <f t="shared" si="0"/>
        <v>90</v>
      </c>
    </row>
    <row r="20" spans="1:4" x14ac:dyDescent="0.2">
      <c r="A20" t="s">
        <v>22</v>
      </c>
      <c r="B20">
        <v>143.5</v>
      </c>
      <c r="C20">
        <v>150</v>
      </c>
      <c r="D20">
        <f t="shared" si="0"/>
        <v>430</v>
      </c>
    </row>
    <row r="21" spans="1:4" x14ac:dyDescent="0.2">
      <c r="A21" t="s">
        <v>23</v>
      </c>
      <c r="B21">
        <v>14</v>
      </c>
      <c r="C21">
        <v>15</v>
      </c>
      <c r="D21">
        <f t="shared" si="0"/>
        <v>40</v>
      </c>
    </row>
    <row r="22" spans="1:4" x14ac:dyDescent="0.2">
      <c r="A22" t="s">
        <v>24</v>
      </c>
      <c r="B22">
        <v>13.5</v>
      </c>
      <c r="C22">
        <v>15</v>
      </c>
      <c r="D22">
        <f t="shared" si="0"/>
        <v>40</v>
      </c>
    </row>
    <row r="23" spans="1:4" x14ac:dyDescent="0.2">
      <c r="A23" t="s">
        <v>25</v>
      </c>
      <c r="B23">
        <v>9.5</v>
      </c>
      <c r="C23">
        <v>10</v>
      </c>
      <c r="D23">
        <f t="shared" si="0"/>
        <v>30</v>
      </c>
    </row>
    <row r="24" spans="1:4" x14ac:dyDescent="0.2">
      <c r="A24" t="s">
        <v>26</v>
      </c>
      <c r="B24">
        <v>13</v>
      </c>
      <c r="C24">
        <v>15</v>
      </c>
      <c r="D24">
        <f t="shared" si="0"/>
        <v>40</v>
      </c>
    </row>
    <row r="25" spans="1:4" x14ac:dyDescent="0.2">
      <c r="A25" t="s">
        <v>27</v>
      </c>
      <c r="B25">
        <v>30</v>
      </c>
      <c r="C25">
        <v>30</v>
      </c>
      <c r="D25">
        <f t="shared" si="0"/>
        <v>90</v>
      </c>
    </row>
    <row r="26" spans="1:4" x14ac:dyDescent="0.2">
      <c r="A26" t="s">
        <v>28</v>
      </c>
      <c r="B26">
        <v>6</v>
      </c>
      <c r="C26">
        <v>5</v>
      </c>
      <c r="D26">
        <f t="shared" si="0"/>
        <v>20</v>
      </c>
    </row>
    <row r="27" spans="1:4" x14ac:dyDescent="0.2">
      <c r="A27" t="s">
        <v>0</v>
      </c>
      <c r="B27">
        <v>0</v>
      </c>
      <c r="C27">
        <v>5</v>
      </c>
      <c r="D27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Z23"/>
  <sheetViews>
    <sheetView showGridLines="0" rightToLeft="1" tabSelected="1" zoomScale="70" zoomScaleNormal="70" workbookViewId="0">
      <selection sqref="A1:L1"/>
    </sheetView>
  </sheetViews>
  <sheetFormatPr defaultColWidth="8.625" defaultRowHeight="15" x14ac:dyDescent="0.2"/>
  <cols>
    <col min="1" max="1" width="18.375" style="3" customWidth="1"/>
    <col min="2" max="2" width="18.125" style="3" customWidth="1"/>
    <col min="3" max="3" width="19.875" style="2" customWidth="1"/>
    <col min="4" max="4" width="20.25" style="4" customWidth="1"/>
    <col min="5" max="5" width="19.625" style="4" customWidth="1"/>
    <col min="6" max="6" width="21.875" style="24" customWidth="1"/>
    <col min="7" max="7" width="25.5" style="4" customWidth="1"/>
    <col min="8" max="8" width="35.125" style="3" customWidth="1"/>
    <col min="9" max="9" width="25.75" style="3" customWidth="1"/>
    <col min="10" max="10" width="31" style="3" customWidth="1"/>
    <col min="11" max="11" width="13.5" style="3" bestFit="1" customWidth="1"/>
    <col min="12" max="12" width="11.375" style="3" bestFit="1" customWidth="1"/>
    <col min="13" max="13" width="8.625" style="3"/>
    <col min="14" max="15" width="13.5" style="3" bestFit="1" customWidth="1"/>
    <col min="16" max="16" width="8.625" style="3"/>
    <col min="17" max="17" width="13.5" style="3" bestFit="1" customWidth="1"/>
    <col min="18" max="16384" width="8.625" style="3"/>
  </cols>
  <sheetData>
    <row r="1" spans="1:26" ht="42.95" customHeight="1" x14ac:dyDescent="0.2">
      <c r="A1" s="31" t="s">
        <v>62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26" ht="23.25" x14ac:dyDescent="0.2">
      <c r="A2" s="32"/>
      <c r="B2" s="32"/>
      <c r="C2" s="32"/>
      <c r="D2" s="13" t="s">
        <v>29</v>
      </c>
      <c r="E2" s="5"/>
      <c r="F2" s="20"/>
      <c r="G2" s="5"/>
      <c r="I2" s="12">
        <v>0.17</v>
      </c>
    </row>
    <row r="3" spans="1:26" ht="37.5" x14ac:dyDescent="0.2">
      <c r="A3" s="6" t="s">
        <v>36</v>
      </c>
      <c r="B3" s="6" t="s">
        <v>37</v>
      </c>
      <c r="C3" s="6" t="s">
        <v>38</v>
      </c>
      <c r="D3" s="6" t="s">
        <v>31</v>
      </c>
      <c r="E3" s="6" t="s">
        <v>60</v>
      </c>
      <c r="F3" s="21" t="s">
        <v>30</v>
      </c>
      <c r="G3" s="6" t="s">
        <v>32</v>
      </c>
      <c r="H3" s="17"/>
    </row>
    <row r="4" spans="1:26" ht="123" customHeight="1" x14ac:dyDescent="0.2">
      <c r="A4" s="7" t="s">
        <v>40</v>
      </c>
      <c r="B4" s="14" t="s">
        <v>44</v>
      </c>
      <c r="C4" s="7" t="s">
        <v>55</v>
      </c>
      <c r="D4" s="8">
        <v>0</v>
      </c>
      <c r="E4" s="16">
        <v>2340</v>
      </c>
      <c r="F4" s="22">
        <f>+E4*D4</f>
        <v>0</v>
      </c>
      <c r="G4" s="9">
        <f>IF($D$2="כן",F4*(1+$I$2),F4)</f>
        <v>0</v>
      </c>
      <c r="H4" s="18"/>
      <c r="I4" s="18"/>
      <c r="J4" s="18"/>
    </row>
    <row r="5" spans="1:26" ht="20.45" customHeight="1" x14ac:dyDescent="0.2">
      <c r="A5" s="34" t="s">
        <v>39</v>
      </c>
      <c r="B5" s="34"/>
      <c r="C5" s="34"/>
      <c r="D5" s="34"/>
      <c r="E5" s="34"/>
      <c r="F5" s="34"/>
      <c r="G5" s="34"/>
      <c r="H5" s="17"/>
    </row>
    <row r="6" spans="1:26" ht="56.25" x14ac:dyDescent="0.2">
      <c r="A6" s="7" t="s">
        <v>48</v>
      </c>
      <c r="B6" s="14" t="s">
        <v>41</v>
      </c>
      <c r="C6" s="7"/>
      <c r="D6" s="10">
        <v>0</v>
      </c>
      <c r="E6" s="16">
        <v>240</v>
      </c>
      <c r="F6" s="22">
        <f>+E6*D6</f>
        <v>0</v>
      </c>
      <c r="G6" s="11">
        <f>IF($D$2="כן",F6*(1+$I$2),F6)</f>
        <v>0</v>
      </c>
      <c r="H6" s="17"/>
    </row>
    <row r="7" spans="1:26" ht="93.75" x14ac:dyDescent="0.2">
      <c r="A7" s="7" t="s">
        <v>61</v>
      </c>
      <c r="B7" s="14" t="s">
        <v>46</v>
      </c>
      <c r="C7" s="7" t="s">
        <v>49</v>
      </c>
      <c r="D7" s="8">
        <v>0</v>
      </c>
      <c r="E7" s="16">
        <v>15</v>
      </c>
      <c r="F7" s="22">
        <f>+E7*D7</f>
        <v>0</v>
      </c>
      <c r="G7" s="11">
        <f t="shared" ref="G7:G8" si="0">IF($D$2="כן",F7*(1+$I$2),F7)</f>
        <v>0</v>
      </c>
      <c r="H7" s="19"/>
      <c r="J7" s="25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</row>
    <row r="8" spans="1:26" ht="56.25" x14ac:dyDescent="0.2">
      <c r="A8" s="7" t="s">
        <v>50</v>
      </c>
      <c r="B8" s="14" t="s">
        <v>45</v>
      </c>
      <c r="C8" s="7"/>
      <c r="D8" s="8">
        <v>0</v>
      </c>
      <c r="E8" s="16">
        <v>20</v>
      </c>
      <c r="F8" s="22">
        <f t="shared" ref="F8:F9" si="1">+E8*D8</f>
        <v>0</v>
      </c>
      <c r="G8" s="11">
        <f t="shared" si="0"/>
        <v>0</v>
      </c>
      <c r="H8" s="17"/>
    </row>
    <row r="9" spans="1:26" ht="56.25" x14ac:dyDescent="0.2">
      <c r="A9" s="7" t="s">
        <v>51</v>
      </c>
      <c r="B9" s="14" t="s">
        <v>47</v>
      </c>
      <c r="C9" s="7"/>
      <c r="D9" s="8">
        <v>0</v>
      </c>
      <c r="E9" s="16">
        <v>12</v>
      </c>
      <c r="F9" s="22">
        <f t="shared" si="1"/>
        <v>0</v>
      </c>
      <c r="G9" s="11">
        <f>IF($D$2="כן",F9*(1+$I$2),F9)</f>
        <v>0</v>
      </c>
      <c r="H9" s="17"/>
    </row>
    <row r="10" spans="1:26" ht="18.75" x14ac:dyDescent="0.2">
      <c r="A10" s="7" t="s">
        <v>34</v>
      </c>
      <c r="B10" s="7" t="s">
        <v>33</v>
      </c>
      <c r="C10" s="7"/>
      <c r="D10" s="10">
        <v>0</v>
      </c>
      <c r="E10" s="16">
        <v>8</v>
      </c>
      <c r="F10" s="23">
        <f t="shared" ref="F10" si="2">+E10*D10</f>
        <v>0</v>
      </c>
      <c r="G10" s="11">
        <f>IF($D$2="כן",F10*(1+$I$2),F10)</f>
        <v>0</v>
      </c>
      <c r="H10" s="17"/>
    </row>
    <row r="11" spans="1:26" ht="18.75" x14ac:dyDescent="0.2">
      <c r="A11" s="7" t="s">
        <v>35</v>
      </c>
      <c r="B11" s="7" t="s">
        <v>33</v>
      </c>
      <c r="C11" s="7"/>
      <c r="D11" s="8">
        <v>0</v>
      </c>
      <c r="E11" s="16">
        <v>2</v>
      </c>
      <c r="F11" s="23">
        <f>+E11*D11</f>
        <v>0</v>
      </c>
      <c r="G11" s="11">
        <f t="shared" ref="G11:G12" si="3">IF($D$2="כן",F11*(1+$I$2),F11)</f>
        <v>0</v>
      </c>
      <c r="H11" s="17"/>
    </row>
    <row r="12" spans="1:26" ht="56.25" x14ac:dyDescent="0.2">
      <c r="A12" s="7" t="s">
        <v>52</v>
      </c>
      <c r="B12" s="7" t="s">
        <v>42</v>
      </c>
      <c r="C12" s="7"/>
      <c r="D12" s="10">
        <v>0</v>
      </c>
      <c r="E12" s="16">
        <v>3</v>
      </c>
      <c r="F12" s="23">
        <f>+E12*D12</f>
        <v>0</v>
      </c>
      <c r="G12" s="11">
        <f t="shared" si="3"/>
        <v>0</v>
      </c>
      <c r="H12" s="19"/>
      <c r="I12" s="19"/>
      <c r="J12" s="26"/>
    </row>
    <row r="13" spans="1:26" ht="56.25" x14ac:dyDescent="0.2">
      <c r="A13" s="7" t="s">
        <v>53</v>
      </c>
      <c r="B13" s="7" t="s">
        <v>42</v>
      </c>
      <c r="C13" s="7"/>
      <c r="D13" s="10">
        <v>0</v>
      </c>
      <c r="E13" s="16">
        <v>3</v>
      </c>
      <c r="F13" s="23">
        <f>+E13*D13</f>
        <v>0</v>
      </c>
      <c r="G13" s="11">
        <f t="shared" ref="G13:G14" si="4">IF($D$2="כן",F13*(1+$I$2),F13)</f>
        <v>0</v>
      </c>
      <c r="H13" s="19"/>
      <c r="I13" s="19"/>
      <c r="J13" s="26"/>
    </row>
    <row r="14" spans="1:26" ht="56.25" x14ac:dyDescent="0.2">
      <c r="A14" s="7" t="s">
        <v>54</v>
      </c>
      <c r="B14" s="7" t="s">
        <v>42</v>
      </c>
      <c r="C14" s="7"/>
      <c r="D14" s="10">
        <v>0</v>
      </c>
      <c r="E14" s="16">
        <v>3</v>
      </c>
      <c r="F14" s="23">
        <f>+E14*D14</f>
        <v>0</v>
      </c>
      <c r="G14" s="11">
        <f t="shared" si="4"/>
        <v>0</v>
      </c>
      <c r="H14" s="19"/>
      <c r="I14" s="19"/>
      <c r="J14" s="26"/>
    </row>
    <row r="15" spans="1:26" ht="20.25" x14ac:dyDescent="0.2">
      <c r="A15" s="33" t="s">
        <v>43</v>
      </c>
      <c r="B15" s="33"/>
      <c r="C15" s="33"/>
      <c r="D15" s="33"/>
      <c r="E15" s="33"/>
      <c r="F15" s="33"/>
      <c r="G15" s="15">
        <f>SUM(G6:G14,G4:G4)</f>
        <v>0</v>
      </c>
      <c r="H15" s="17"/>
    </row>
    <row r="21" spans="2:4" x14ac:dyDescent="0.2">
      <c r="B21" s="4" t="s">
        <v>59</v>
      </c>
      <c r="C21" s="4" t="s">
        <v>59</v>
      </c>
      <c r="D21" s="4" t="s">
        <v>59</v>
      </c>
    </row>
    <row r="22" spans="2:4" x14ac:dyDescent="0.2">
      <c r="B22" s="29" t="s">
        <v>56</v>
      </c>
      <c r="C22" s="30" t="s">
        <v>57</v>
      </c>
      <c r="D22" s="29" t="s">
        <v>58</v>
      </c>
    </row>
    <row r="23" spans="2:4" x14ac:dyDescent="0.2">
      <c r="B23" s="27"/>
      <c r="C23" s="28"/>
      <c r="D23" s="29"/>
    </row>
  </sheetData>
  <sheetProtection selectLockedCells="1"/>
  <mergeCells count="4">
    <mergeCell ref="A1:L1"/>
    <mergeCell ref="A2:C2"/>
    <mergeCell ref="A15:F15"/>
    <mergeCell ref="A5:G5"/>
  </mergeCells>
  <phoneticPr fontId="5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4</vt:i4>
      </vt:variant>
    </vt:vector>
  </HeadingPairs>
  <TitlesOfParts>
    <vt:vector size="6" baseType="lpstr">
      <vt:lpstr>כמויות לצורך שקלול</vt:lpstr>
      <vt:lpstr>הצעת מחיר</vt:lpstr>
      <vt:lpstr>'הצעת מחיר'!_Hlk154580496</vt:lpstr>
      <vt:lpstr>'הצעת מחיר'!_Hlk154580518</vt:lpstr>
      <vt:lpstr>'הצעת מחיר'!Print_Area</vt:lpstr>
      <vt:lpstr>'הצעת מחיר'!WPrint_Area_W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Adi Reuven (rechesh)</cp:lastModifiedBy>
  <cp:lastPrinted>2023-05-02T05:32:21Z</cp:lastPrinted>
  <dcterms:created xsi:type="dcterms:W3CDTF">2020-08-12T05:28:26Z</dcterms:created>
  <dcterms:modified xsi:type="dcterms:W3CDTF">2024-09-01T11:57:09Z</dcterms:modified>
</cp:coreProperties>
</file>